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8_{D7497DE9-6ECB-4257-80B9-BECA7C381153}" xr6:coauthVersionLast="36" xr6:coauthVersionMax="36" xr10:uidLastSave="{00000000-0000-0000-0000-000000000000}"/>
  <bookViews>
    <workbookView xWindow="0" yWindow="0" windowWidth="28800" windowHeight="12225" xr2:uid="{34262FF7-3F53-42B0-B583-42C160BEB46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9" i="1" l="1"/>
  <c r="D68" i="1" l="1"/>
  <c r="D69" i="1"/>
  <c r="D67" i="1"/>
  <c r="K53" i="1"/>
  <c r="K54" i="1"/>
  <c r="K55" i="1"/>
  <c r="K40" i="1"/>
  <c r="K41" i="1"/>
  <c r="K42" i="1"/>
  <c r="K35" i="1"/>
  <c r="K26" i="1"/>
  <c r="K27" i="1"/>
  <c r="K28" i="1"/>
  <c r="K19" i="1"/>
  <c r="K21" i="1"/>
  <c r="K12" i="1"/>
  <c r="K14" i="1"/>
  <c r="K5" i="1"/>
  <c r="K6" i="1"/>
  <c r="K7" i="1"/>
  <c r="D70" i="1" l="1"/>
  <c r="J52" i="1"/>
  <c r="G52" i="1"/>
  <c r="J39" i="1"/>
  <c r="G39" i="1"/>
  <c r="G34" i="1"/>
  <c r="K34" i="1" s="1"/>
  <c r="G33" i="1"/>
  <c r="K33" i="1" s="1"/>
  <c r="J32" i="1"/>
  <c r="G32" i="1"/>
  <c r="J25" i="1"/>
  <c r="G25" i="1"/>
  <c r="G20" i="1"/>
  <c r="K20" i="1" s="1"/>
  <c r="J18" i="1"/>
  <c r="G18" i="1"/>
  <c r="G4" i="1"/>
  <c r="G11" i="1"/>
  <c r="J4" i="1"/>
  <c r="J11" i="1"/>
  <c r="K52" i="1" l="1"/>
  <c r="K56" i="1" s="1"/>
  <c r="K25" i="1"/>
  <c r="K29" i="1" s="1"/>
  <c r="K4" i="1"/>
  <c r="K8" i="1" s="1"/>
  <c r="K11" i="1"/>
  <c r="K18" i="1"/>
  <c r="K22" i="1" s="1"/>
  <c r="K39" i="1"/>
  <c r="K43" i="1" s="1"/>
  <c r="K32" i="1"/>
  <c r="K36" i="1" s="1"/>
  <c r="G13" i="1"/>
  <c r="K13" i="1" s="1"/>
  <c r="K15" i="1" l="1"/>
</calcChain>
</file>

<file path=xl/sharedStrings.xml><?xml version="1.0" encoding="utf-8"?>
<sst xmlns="http://schemas.openxmlformats.org/spreadsheetml/2006/main" count="120" uniqueCount="31">
  <si>
    <t>Verein</t>
  </si>
  <si>
    <t>Jahr</t>
  </si>
  <si>
    <t>TuS Breithardt</t>
  </si>
  <si>
    <t>1. Hlbj. 2021</t>
  </si>
  <si>
    <t>2. Hlbj. 2021</t>
  </si>
  <si>
    <t>2.Hlbj. 2021</t>
  </si>
  <si>
    <t>SV Hohenstein</t>
  </si>
  <si>
    <t>TGSV Holzhausen</t>
  </si>
  <si>
    <t xml:space="preserve">Verein </t>
  </si>
  <si>
    <t>TC Hohenstein</t>
  </si>
  <si>
    <t>GSV Born</t>
  </si>
  <si>
    <t>SV Steckenroth</t>
  </si>
  <si>
    <t>Verbrauch cbm</t>
  </si>
  <si>
    <t>Burgschützen</t>
  </si>
  <si>
    <t>Burg-Hohenstein</t>
  </si>
  <si>
    <t>Summe Wasser €</t>
  </si>
  <si>
    <t>Summe Schmutz-wasser €</t>
  </si>
  <si>
    <t>Gesamt-summe €</t>
  </si>
  <si>
    <t>Summe                  NG €</t>
  </si>
  <si>
    <r>
      <t xml:space="preserve">Fläche </t>
    </r>
    <r>
      <rPr>
        <sz val="8"/>
        <color theme="1"/>
        <rFont val="Calibri"/>
        <family val="2"/>
        <scheme val="minor"/>
      </rPr>
      <t>Niederschlags-gebühr</t>
    </r>
  </si>
  <si>
    <t>Wasserbezug Golfplatz Steckenroth</t>
  </si>
  <si>
    <t>Verbrauch       cbm</t>
  </si>
  <si>
    <t>Preis/cbm Wasser</t>
  </si>
  <si>
    <t>Summe €</t>
  </si>
  <si>
    <t>Preis/cmb Schmutz-wasser</t>
  </si>
  <si>
    <t xml:space="preserve">Preis/qm NG </t>
  </si>
  <si>
    <t>Preis/cbm Wasser brutto</t>
  </si>
  <si>
    <t>3,57*</t>
  </si>
  <si>
    <t>Insgesamt</t>
  </si>
  <si>
    <t>Gesamtsumme alle Vereine:</t>
  </si>
  <si>
    <t>Förderung Vereine Frischwasser, Schmutzwasser und Niederschlagsgebühr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</si>
</sst>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2" fontId="0" fillId="0" borderId="0" xfId="0" applyNumberFormat="1"/>
    <xf numFmtId="0" fontId="0" fillId="0" borderId="0" xfId="0" applyAlignment="1">
      <alignment horizontal="center" wrapText="1"/>
    </xf>
    <xf numFmtId="4" fontId="0" fillId="0" borderId="0" xfId="0" applyNumberFormat="1" applyAlignment="1">
      <alignment wrapText="1"/>
    </xf>
    <xf numFmtId="4" fontId="0" fillId="0" borderId="0" xfId="0" applyNumberFormat="1"/>
    <xf numFmtId="0" fontId="0" fillId="0" borderId="0" xfId="0" applyFill="1" applyAlignment="1">
      <alignment wrapText="1"/>
    </xf>
    <xf numFmtId="4" fontId="0" fillId="0" borderId="0" xfId="0" applyNumberFormat="1" applyFill="1" applyAlignment="1">
      <alignment wrapText="1"/>
    </xf>
    <xf numFmtId="0" fontId="0" fillId="0" borderId="0" xfId="0" applyFill="1"/>
    <xf numFmtId="4" fontId="0" fillId="0" borderId="0" xfId="0" applyNumberFormat="1" applyFill="1"/>
    <xf numFmtId="0" fontId="0" fillId="0" borderId="1" xfId="0" applyBorder="1"/>
    <xf numFmtId="0" fontId="0" fillId="0" borderId="1" xfId="0" applyFill="1" applyBorder="1"/>
    <xf numFmtId="4" fontId="0" fillId="0" borderId="1" xfId="0" applyNumberFormat="1" applyBorder="1"/>
    <xf numFmtId="0" fontId="1" fillId="0" borderId="1" xfId="0" applyFont="1" applyBorder="1"/>
    <xf numFmtId="4" fontId="1" fillId="0" borderId="1" xfId="0" applyNumberFormat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Border="1"/>
    <xf numFmtId="0" fontId="3" fillId="0" borderId="0" xfId="0" applyFont="1"/>
    <xf numFmtId="3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4" fontId="1" fillId="0" borderId="0" xfId="0" applyNumberFormat="1" applyFont="1"/>
    <xf numFmtId="4" fontId="0" fillId="0" borderId="2" xfId="0" applyNumberFormat="1" applyBorder="1"/>
    <xf numFmtId="0" fontId="4" fillId="0" borderId="0" xfId="0" applyFont="1"/>
    <xf numFmtId="0" fontId="4" fillId="0" borderId="0" xfId="0" applyFont="1" applyFill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right" wrapText="1"/>
    </xf>
    <xf numFmtId="0" fontId="1" fillId="0" borderId="0" xfId="0" applyFont="1"/>
    <xf numFmtId="4" fontId="1" fillId="0" borderId="3" xfId="0" applyNumberFormat="1" applyFont="1" applyBorder="1"/>
    <xf numFmtId="0" fontId="5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AAF89-A70D-4BAA-A0DE-5BCD08DEE6EE}">
  <dimension ref="A1:U121"/>
  <sheetViews>
    <sheetView tabSelected="1" topLeftCell="A46" workbookViewId="0">
      <selection activeCell="A44" sqref="A44:K44"/>
    </sheetView>
  </sheetViews>
  <sheetFormatPr baseColWidth="10" defaultRowHeight="15" x14ac:dyDescent="0.25"/>
  <cols>
    <col min="1" max="1" width="17.42578125" customWidth="1"/>
    <col min="2" max="2" width="13.42578125" customWidth="1"/>
  </cols>
  <sheetData>
    <row r="1" spans="1:21" ht="30.75" customHeight="1" x14ac:dyDescent="0.35">
      <c r="A1" s="34" t="s">
        <v>30</v>
      </c>
    </row>
    <row r="2" spans="1:21" ht="15" customHeight="1" x14ac:dyDescent="0.3">
      <c r="A2" s="23"/>
    </row>
    <row r="3" spans="1:21" ht="54" customHeight="1" x14ac:dyDescent="0.25">
      <c r="A3" s="1" t="s">
        <v>0</v>
      </c>
      <c r="B3" s="21" t="s">
        <v>1</v>
      </c>
      <c r="C3" s="21" t="s">
        <v>12</v>
      </c>
      <c r="D3" s="21" t="s">
        <v>26</v>
      </c>
      <c r="E3" s="21" t="s">
        <v>15</v>
      </c>
      <c r="F3" s="21" t="s">
        <v>24</v>
      </c>
      <c r="G3" s="21" t="s">
        <v>16</v>
      </c>
      <c r="H3" s="21" t="s">
        <v>25</v>
      </c>
      <c r="I3" s="21" t="s">
        <v>19</v>
      </c>
      <c r="J3" s="21" t="s">
        <v>18</v>
      </c>
      <c r="K3" s="21" t="s">
        <v>17</v>
      </c>
      <c r="M3" s="1"/>
      <c r="N3" s="1"/>
      <c r="O3" s="1"/>
      <c r="P3" s="1"/>
      <c r="Q3" s="1"/>
      <c r="R3" s="1"/>
      <c r="S3" s="1"/>
      <c r="T3" s="1"/>
      <c r="U3" s="1"/>
    </row>
    <row r="4" spans="1:21" x14ac:dyDescent="0.25">
      <c r="A4" s="28" t="s">
        <v>2</v>
      </c>
      <c r="B4" s="15">
        <v>2020</v>
      </c>
      <c r="C4">
        <v>112</v>
      </c>
      <c r="D4" s="30" t="s">
        <v>27</v>
      </c>
      <c r="E4" s="5">
        <v>399.84</v>
      </c>
      <c r="F4">
        <v>2.96</v>
      </c>
      <c r="G4" s="5">
        <f>SUM(F4*C4)</f>
        <v>331.52</v>
      </c>
      <c r="H4">
        <v>0.48</v>
      </c>
      <c r="I4">
        <v>406.45</v>
      </c>
      <c r="J4" s="5">
        <f>SUM(I4*H4)</f>
        <v>195.09599999999998</v>
      </c>
      <c r="K4" s="5">
        <f>E4+G4+J4</f>
        <v>926.4559999999999</v>
      </c>
    </row>
    <row r="5" spans="1:21" x14ac:dyDescent="0.25">
      <c r="B5" s="15" t="s">
        <v>3</v>
      </c>
      <c r="C5">
        <v>16</v>
      </c>
      <c r="D5">
        <v>3.64</v>
      </c>
      <c r="E5" s="5">
        <v>58.21</v>
      </c>
      <c r="F5">
        <v>2.96</v>
      </c>
      <c r="G5" s="5">
        <v>47.36</v>
      </c>
      <c r="H5">
        <v>0.48</v>
      </c>
      <c r="I5">
        <v>406.45</v>
      </c>
      <c r="J5" s="5">
        <v>97.55</v>
      </c>
      <c r="K5" s="5">
        <f t="shared" ref="K5:K7" si="0">E5+G5+J5</f>
        <v>203.12</v>
      </c>
    </row>
    <row r="6" spans="1:21" x14ac:dyDescent="0.25">
      <c r="B6" s="15" t="s">
        <v>4</v>
      </c>
      <c r="C6">
        <v>136</v>
      </c>
      <c r="D6">
        <v>4.04</v>
      </c>
      <c r="E6" s="5">
        <v>550.07000000000005</v>
      </c>
      <c r="F6">
        <v>3.08</v>
      </c>
      <c r="G6" s="5">
        <v>418.88</v>
      </c>
      <c r="H6">
        <v>0.37</v>
      </c>
      <c r="I6">
        <v>406.45</v>
      </c>
      <c r="J6" s="5">
        <v>75.2</v>
      </c>
      <c r="K6" s="5">
        <f t="shared" si="0"/>
        <v>1044.1500000000001</v>
      </c>
    </row>
    <row r="7" spans="1:21" x14ac:dyDescent="0.25">
      <c r="B7" s="15">
        <v>2022</v>
      </c>
      <c r="C7">
        <v>257</v>
      </c>
      <c r="D7">
        <v>4.71</v>
      </c>
      <c r="E7">
        <v>1209.96</v>
      </c>
      <c r="F7">
        <v>3.36</v>
      </c>
      <c r="G7">
        <v>863.52</v>
      </c>
      <c r="H7">
        <v>0.44</v>
      </c>
      <c r="I7">
        <v>406.45</v>
      </c>
      <c r="J7" s="5">
        <v>178.84</v>
      </c>
      <c r="K7" s="5">
        <f t="shared" si="0"/>
        <v>2252.3200000000002</v>
      </c>
    </row>
    <row r="8" spans="1:21" x14ac:dyDescent="0.25">
      <c r="B8" s="15" t="s">
        <v>28</v>
      </c>
      <c r="J8" s="5"/>
      <c r="K8" s="26">
        <f>SUM(K4:K7)</f>
        <v>4426.0460000000003</v>
      </c>
    </row>
    <row r="9" spans="1:21" ht="15.75" thickBot="1" x14ac:dyDescent="0.3">
      <c r="A9" s="10"/>
      <c r="B9" s="16"/>
      <c r="C9" s="10"/>
      <c r="D9" s="10"/>
      <c r="E9" s="10"/>
      <c r="F9" s="10"/>
      <c r="G9" s="10"/>
      <c r="H9" s="10"/>
      <c r="I9" s="10"/>
      <c r="J9" s="12"/>
      <c r="K9" s="12"/>
    </row>
    <row r="10" spans="1:21" ht="45" x14ac:dyDescent="0.25">
      <c r="A10" s="1" t="s">
        <v>8</v>
      </c>
      <c r="B10" s="3" t="s">
        <v>1</v>
      </c>
      <c r="C10" s="21" t="s">
        <v>12</v>
      </c>
      <c r="D10" s="21" t="s">
        <v>26</v>
      </c>
      <c r="E10" s="21" t="s">
        <v>15</v>
      </c>
      <c r="F10" s="21" t="s">
        <v>24</v>
      </c>
      <c r="G10" s="21" t="s">
        <v>16</v>
      </c>
      <c r="H10" s="21" t="s">
        <v>25</v>
      </c>
      <c r="I10" s="21" t="s">
        <v>19</v>
      </c>
      <c r="J10" s="21" t="s">
        <v>18</v>
      </c>
      <c r="K10" s="21" t="s">
        <v>17</v>
      </c>
    </row>
    <row r="11" spans="1:21" x14ac:dyDescent="0.25">
      <c r="A11" s="28" t="s">
        <v>13</v>
      </c>
      <c r="B11" s="3">
        <v>2020</v>
      </c>
      <c r="C11" s="1">
        <v>0</v>
      </c>
      <c r="D11" s="31" t="s">
        <v>27</v>
      </c>
      <c r="E11" s="4">
        <v>0</v>
      </c>
      <c r="F11" s="1">
        <v>2.96</v>
      </c>
      <c r="G11" s="4">
        <f>SUM(F11*C11)</f>
        <v>0</v>
      </c>
      <c r="H11" s="1">
        <v>0.48</v>
      </c>
      <c r="I11" s="1">
        <v>479.92</v>
      </c>
      <c r="J11" s="4">
        <f>SUM(H11*I11)</f>
        <v>230.36160000000001</v>
      </c>
      <c r="K11" s="5">
        <f>E11+G11+J11</f>
        <v>230.36160000000001</v>
      </c>
    </row>
    <row r="12" spans="1:21" x14ac:dyDescent="0.25">
      <c r="A12" s="28" t="s">
        <v>14</v>
      </c>
      <c r="B12" s="15" t="s">
        <v>3</v>
      </c>
      <c r="C12">
        <v>1</v>
      </c>
      <c r="D12">
        <v>3.64</v>
      </c>
      <c r="E12" s="5">
        <v>3.64</v>
      </c>
      <c r="F12">
        <v>2.96</v>
      </c>
      <c r="G12" s="5">
        <v>2.96</v>
      </c>
      <c r="H12">
        <v>0.48</v>
      </c>
      <c r="I12">
        <v>479.92</v>
      </c>
      <c r="J12" s="5">
        <v>115.18</v>
      </c>
      <c r="K12" s="5">
        <f t="shared" ref="K12:K14" si="1">E12+G12+J12</f>
        <v>121.78</v>
      </c>
    </row>
    <row r="13" spans="1:21" x14ac:dyDescent="0.25">
      <c r="B13" s="15" t="s">
        <v>5</v>
      </c>
      <c r="C13">
        <v>5</v>
      </c>
      <c r="D13">
        <v>4.04</v>
      </c>
      <c r="E13" s="5">
        <v>20.22</v>
      </c>
      <c r="F13">
        <v>3.08</v>
      </c>
      <c r="G13" s="5">
        <f>C13*F13</f>
        <v>15.4</v>
      </c>
      <c r="H13">
        <v>0.37</v>
      </c>
      <c r="I13">
        <v>479.92</v>
      </c>
      <c r="J13" s="5">
        <v>88.79</v>
      </c>
      <c r="K13" s="5">
        <f t="shared" si="1"/>
        <v>124.41</v>
      </c>
    </row>
    <row r="14" spans="1:21" x14ac:dyDescent="0.25">
      <c r="B14" s="15">
        <v>2022</v>
      </c>
      <c r="C14">
        <v>17</v>
      </c>
      <c r="D14">
        <v>4.71</v>
      </c>
      <c r="E14">
        <v>80.040000000000006</v>
      </c>
      <c r="F14">
        <v>3.36</v>
      </c>
      <c r="G14">
        <v>57.12</v>
      </c>
      <c r="H14">
        <v>0.44</v>
      </c>
      <c r="I14">
        <v>479.92</v>
      </c>
      <c r="J14" s="5">
        <v>211.16</v>
      </c>
      <c r="K14" s="5">
        <f t="shared" si="1"/>
        <v>348.32</v>
      </c>
    </row>
    <row r="15" spans="1:21" x14ac:dyDescent="0.25">
      <c r="B15" s="15" t="s">
        <v>28</v>
      </c>
      <c r="K15" s="26">
        <f>SUM(K11:K14)</f>
        <v>824.87159999999994</v>
      </c>
    </row>
    <row r="16" spans="1:21" ht="15.75" thickBot="1" x14ac:dyDescent="0.3">
      <c r="A16" s="10"/>
      <c r="B16" s="16"/>
      <c r="C16" s="10"/>
      <c r="D16" s="10"/>
      <c r="E16" s="10"/>
      <c r="F16" s="10"/>
      <c r="G16" s="10"/>
      <c r="H16" s="10"/>
      <c r="I16" s="10"/>
      <c r="J16" s="10"/>
      <c r="K16" s="10"/>
      <c r="L16" s="22"/>
    </row>
    <row r="17" spans="1:11" ht="45" x14ac:dyDescent="0.25">
      <c r="A17" s="6" t="s">
        <v>0</v>
      </c>
      <c r="B17" s="17" t="s">
        <v>1</v>
      </c>
      <c r="C17" s="21" t="s">
        <v>12</v>
      </c>
      <c r="D17" s="21" t="s">
        <v>26</v>
      </c>
      <c r="E17" s="21" t="s">
        <v>15</v>
      </c>
      <c r="F17" s="21" t="s">
        <v>24</v>
      </c>
      <c r="G17" s="21" t="s">
        <v>16</v>
      </c>
      <c r="H17" s="21" t="s">
        <v>25</v>
      </c>
      <c r="I17" s="21" t="s">
        <v>19</v>
      </c>
      <c r="J17" s="21" t="s">
        <v>18</v>
      </c>
      <c r="K17" s="21" t="s">
        <v>17</v>
      </c>
    </row>
    <row r="18" spans="1:11" x14ac:dyDescent="0.25">
      <c r="A18" s="29" t="s">
        <v>6</v>
      </c>
      <c r="B18" s="17">
        <v>2020</v>
      </c>
      <c r="C18" s="6">
        <v>15</v>
      </c>
      <c r="D18" s="31" t="s">
        <v>27</v>
      </c>
      <c r="E18" s="7">
        <v>53.55</v>
      </c>
      <c r="F18" s="6">
        <v>2.96</v>
      </c>
      <c r="G18" s="7">
        <f>SUM(F18*C18)</f>
        <v>44.4</v>
      </c>
      <c r="H18" s="6">
        <v>0.48</v>
      </c>
      <c r="I18" s="6">
        <v>206.88</v>
      </c>
      <c r="J18" s="7">
        <f>SUM(H18*I18)</f>
        <v>99.302399999999992</v>
      </c>
      <c r="K18" s="5">
        <f>E18+G18+J18</f>
        <v>197.25239999999997</v>
      </c>
    </row>
    <row r="19" spans="1:11" x14ac:dyDescent="0.25">
      <c r="A19" s="8"/>
      <c r="B19" s="18" t="s">
        <v>3</v>
      </c>
      <c r="C19" s="8">
        <v>1</v>
      </c>
      <c r="D19" s="8">
        <v>3.64</v>
      </c>
      <c r="E19" s="9">
        <v>3.64</v>
      </c>
      <c r="F19" s="8">
        <v>2.96</v>
      </c>
      <c r="G19" s="9">
        <v>2.96</v>
      </c>
      <c r="H19" s="8">
        <v>0.48</v>
      </c>
      <c r="I19" s="8">
        <v>206.88</v>
      </c>
      <c r="J19" s="9">
        <v>49.65</v>
      </c>
      <c r="K19" s="5">
        <f t="shared" ref="K19:K21" si="2">E19+G19+J19</f>
        <v>56.25</v>
      </c>
    </row>
    <row r="20" spans="1:11" x14ac:dyDescent="0.25">
      <c r="A20" s="8"/>
      <c r="B20" s="18" t="s">
        <v>5</v>
      </c>
      <c r="C20" s="8">
        <v>3</v>
      </c>
      <c r="D20" s="8">
        <v>4.04</v>
      </c>
      <c r="E20" s="9">
        <v>12.13</v>
      </c>
      <c r="F20" s="8">
        <v>3.08</v>
      </c>
      <c r="G20" s="9">
        <f>C20*F20</f>
        <v>9.24</v>
      </c>
      <c r="H20" s="8">
        <v>0.37</v>
      </c>
      <c r="I20" s="8">
        <v>206.88</v>
      </c>
      <c r="J20" s="9">
        <v>38.28</v>
      </c>
      <c r="K20" s="5">
        <f t="shared" si="2"/>
        <v>59.650000000000006</v>
      </c>
    </row>
    <row r="21" spans="1:11" x14ac:dyDescent="0.25">
      <c r="A21" s="8"/>
      <c r="B21" s="18">
        <v>2022</v>
      </c>
      <c r="C21" s="8">
        <v>11</v>
      </c>
      <c r="D21" s="8">
        <v>4.71</v>
      </c>
      <c r="E21" s="8">
        <v>57.79</v>
      </c>
      <c r="F21" s="8">
        <v>3.36</v>
      </c>
      <c r="G21" s="8">
        <v>36.96</v>
      </c>
      <c r="H21" s="8">
        <v>0.44</v>
      </c>
      <c r="I21" s="8">
        <v>206.88</v>
      </c>
      <c r="J21" s="9">
        <v>91.03</v>
      </c>
      <c r="K21" s="5">
        <f t="shared" si="2"/>
        <v>185.78</v>
      </c>
    </row>
    <row r="22" spans="1:11" x14ac:dyDescent="0.25">
      <c r="A22" s="8"/>
      <c r="B22" s="15" t="s">
        <v>28</v>
      </c>
      <c r="C22" s="8"/>
      <c r="D22" s="8"/>
      <c r="E22" s="8"/>
      <c r="F22" s="8"/>
      <c r="G22" s="8"/>
      <c r="H22" s="8"/>
      <c r="I22" s="8"/>
      <c r="J22" s="9"/>
      <c r="K22" s="26">
        <f>SUM(K18:K21)</f>
        <v>498.93239999999992</v>
      </c>
    </row>
    <row r="23" spans="1:11" ht="15.75" thickBot="1" x14ac:dyDescent="0.3">
      <c r="A23" s="11"/>
      <c r="B23" s="19"/>
      <c r="C23" s="11"/>
      <c r="D23" s="11"/>
      <c r="E23" s="11"/>
      <c r="F23" s="11"/>
      <c r="G23" s="11"/>
      <c r="H23" s="11"/>
      <c r="I23" s="11"/>
      <c r="J23" s="11"/>
      <c r="K23" s="11"/>
    </row>
    <row r="24" spans="1:11" ht="45" x14ac:dyDescent="0.25">
      <c r="A24" s="1" t="s">
        <v>0</v>
      </c>
      <c r="B24" s="3" t="s">
        <v>1</v>
      </c>
      <c r="C24" s="21" t="s">
        <v>12</v>
      </c>
      <c r="D24" s="21" t="s">
        <v>26</v>
      </c>
      <c r="E24" s="21" t="s">
        <v>15</v>
      </c>
      <c r="F24" s="21" t="s">
        <v>24</v>
      </c>
      <c r="G24" s="21" t="s">
        <v>16</v>
      </c>
      <c r="H24" s="21" t="s">
        <v>25</v>
      </c>
      <c r="I24" s="21" t="s">
        <v>19</v>
      </c>
      <c r="J24" s="21" t="s">
        <v>18</v>
      </c>
      <c r="K24" s="21" t="s">
        <v>17</v>
      </c>
    </row>
    <row r="25" spans="1:11" x14ac:dyDescent="0.25">
      <c r="A25" s="28" t="s">
        <v>7</v>
      </c>
      <c r="B25" s="15">
        <v>2020</v>
      </c>
      <c r="C25">
        <v>110</v>
      </c>
      <c r="D25" s="31" t="s">
        <v>27</v>
      </c>
      <c r="E25" s="5">
        <v>392.7</v>
      </c>
      <c r="F25">
        <v>2.96</v>
      </c>
      <c r="G25" s="5">
        <f>SUM(F25*C25)</f>
        <v>325.60000000000002</v>
      </c>
      <c r="H25">
        <v>0.48</v>
      </c>
      <c r="I25">
        <v>481.92</v>
      </c>
      <c r="J25" s="5">
        <f>SUM(I25*H25)</f>
        <v>231.32159999999999</v>
      </c>
      <c r="K25" s="5">
        <f>E25+G25+J25</f>
        <v>949.62159999999994</v>
      </c>
    </row>
    <row r="26" spans="1:11" x14ac:dyDescent="0.25">
      <c r="B26" s="15" t="s">
        <v>3</v>
      </c>
      <c r="C26">
        <v>13</v>
      </c>
      <c r="D26">
        <v>3.64</v>
      </c>
      <c r="E26" s="5">
        <v>47.29</v>
      </c>
      <c r="F26">
        <v>2.96</v>
      </c>
      <c r="G26" s="5">
        <v>38.479999999999997</v>
      </c>
      <c r="H26">
        <v>0.48</v>
      </c>
      <c r="I26">
        <v>481.92</v>
      </c>
      <c r="J26" s="5">
        <v>115.66</v>
      </c>
      <c r="K26" s="5">
        <f t="shared" ref="K26:K28" si="3">E26+G26+J26</f>
        <v>201.43</v>
      </c>
    </row>
    <row r="27" spans="1:11" x14ac:dyDescent="0.25">
      <c r="B27" s="15" t="s">
        <v>4</v>
      </c>
      <c r="C27">
        <v>83</v>
      </c>
      <c r="D27">
        <v>4.04</v>
      </c>
      <c r="E27" s="5">
        <v>335.7</v>
      </c>
      <c r="F27">
        <v>3.08</v>
      </c>
      <c r="G27" s="5">
        <v>255.64</v>
      </c>
      <c r="H27">
        <v>0.37</v>
      </c>
      <c r="I27">
        <v>481.92</v>
      </c>
      <c r="J27" s="5">
        <v>89.16</v>
      </c>
      <c r="K27" s="5">
        <f t="shared" si="3"/>
        <v>680.49999999999989</v>
      </c>
    </row>
    <row r="28" spans="1:11" x14ac:dyDescent="0.25">
      <c r="B28" s="15">
        <v>2022</v>
      </c>
      <c r="C28">
        <v>154</v>
      </c>
      <c r="D28">
        <v>4.71</v>
      </c>
      <c r="E28" s="5">
        <v>725.03</v>
      </c>
      <c r="F28">
        <v>3.36</v>
      </c>
      <c r="G28" s="5">
        <v>517.44000000000005</v>
      </c>
      <c r="H28">
        <v>0.44</v>
      </c>
      <c r="I28">
        <v>481.92</v>
      </c>
      <c r="J28" s="5">
        <v>212.04</v>
      </c>
      <c r="K28" s="5">
        <f t="shared" si="3"/>
        <v>1454.51</v>
      </c>
    </row>
    <row r="29" spans="1:11" x14ac:dyDescent="0.25">
      <c r="B29" s="15" t="s">
        <v>28</v>
      </c>
      <c r="J29" s="5"/>
      <c r="K29" s="26">
        <f>SUM(K25:K28)</f>
        <v>3286.0616</v>
      </c>
    </row>
    <row r="30" spans="1:11" ht="15.75" thickBot="1" x14ac:dyDescent="0.3">
      <c r="A30" s="10"/>
      <c r="B30" s="16"/>
      <c r="C30" s="10"/>
      <c r="D30" s="10"/>
      <c r="E30" s="10"/>
      <c r="F30" s="10"/>
      <c r="G30" s="10"/>
      <c r="H30" s="10"/>
      <c r="I30" s="10"/>
      <c r="J30" s="10"/>
      <c r="K30" s="10"/>
    </row>
    <row r="31" spans="1:11" ht="45" x14ac:dyDescent="0.25">
      <c r="A31" s="1" t="s">
        <v>0</v>
      </c>
      <c r="B31" s="3" t="s">
        <v>1</v>
      </c>
      <c r="C31" s="21" t="s">
        <v>12</v>
      </c>
      <c r="D31" s="21" t="s">
        <v>26</v>
      </c>
      <c r="E31" s="21" t="s">
        <v>15</v>
      </c>
      <c r="F31" s="21" t="s">
        <v>24</v>
      </c>
      <c r="G31" s="21" t="s">
        <v>16</v>
      </c>
      <c r="H31" s="21" t="s">
        <v>25</v>
      </c>
      <c r="I31" s="21" t="s">
        <v>19</v>
      </c>
      <c r="J31" s="21" t="s">
        <v>18</v>
      </c>
      <c r="K31" s="21" t="s">
        <v>17</v>
      </c>
    </row>
    <row r="32" spans="1:11" x14ac:dyDescent="0.25">
      <c r="A32" s="28" t="s">
        <v>9</v>
      </c>
      <c r="B32" s="15">
        <v>2020</v>
      </c>
      <c r="C32">
        <v>391</v>
      </c>
      <c r="D32" s="31" t="s">
        <v>27</v>
      </c>
      <c r="E32" s="5">
        <v>1395.87</v>
      </c>
      <c r="F32">
        <v>2.96</v>
      </c>
      <c r="G32" s="5">
        <f>SUM(F32*C32)</f>
        <v>1157.3599999999999</v>
      </c>
      <c r="H32">
        <v>0</v>
      </c>
      <c r="I32">
        <v>0</v>
      </c>
      <c r="J32" s="5">
        <f>SUM(I32*H32)</f>
        <v>0</v>
      </c>
      <c r="K32" s="5">
        <f>E32+G32+J32</f>
        <v>2553.2299999999996</v>
      </c>
    </row>
    <row r="33" spans="1:11" x14ac:dyDescent="0.25">
      <c r="B33" s="15" t="s">
        <v>3</v>
      </c>
      <c r="C33">
        <v>243</v>
      </c>
      <c r="D33">
        <v>3.64</v>
      </c>
      <c r="E33" s="5">
        <v>884.03</v>
      </c>
      <c r="F33">
        <v>2.96</v>
      </c>
      <c r="G33" s="5">
        <f>SUM(C33*F33)</f>
        <v>719.28</v>
      </c>
      <c r="H33">
        <v>0</v>
      </c>
      <c r="I33">
        <v>0</v>
      </c>
      <c r="J33" s="5">
        <v>0</v>
      </c>
      <c r="K33" s="5">
        <f t="shared" ref="K33:K35" si="4">E33+G33+J33</f>
        <v>1603.31</v>
      </c>
    </row>
    <row r="34" spans="1:11" x14ac:dyDescent="0.25">
      <c r="B34" s="15" t="s">
        <v>4</v>
      </c>
      <c r="C34">
        <v>86</v>
      </c>
      <c r="D34">
        <v>4.04</v>
      </c>
      <c r="E34" s="5">
        <v>347.84</v>
      </c>
      <c r="F34">
        <v>3.08</v>
      </c>
      <c r="G34" s="5">
        <f>SUM(C34*F34)</f>
        <v>264.88</v>
      </c>
      <c r="H34">
        <v>0</v>
      </c>
      <c r="I34">
        <v>0</v>
      </c>
      <c r="J34" s="5">
        <v>0</v>
      </c>
      <c r="K34" s="5">
        <f t="shared" si="4"/>
        <v>612.72</v>
      </c>
    </row>
    <row r="35" spans="1:11" x14ac:dyDescent="0.25">
      <c r="B35" s="15">
        <v>2022</v>
      </c>
      <c r="C35">
        <v>426</v>
      </c>
      <c r="D35" s="2">
        <v>4.71</v>
      </c>
      <c r="E35">
        <v>2005.61</v>
      </c>
      <c r="F35">
        <v>3.36</v>
      </c>
      <c r="G35">
        <v>1431.36</v>
      </c>
      <c r="H35">
        <v>0</v>
      </c>
      <c r="I35">
        <v>0</v>
      </c>
      <c r="J35" s="5">
        <v>0</v>
      </c>
      <c r="K35" s="5">
        <f t="shared" si="4"/>
        <v>3436.97</v>
      </c>
    </row>
    <row r="36" spans="1:11" x14ac:dyDescent="0.25">
      <c r="B36" s="15" t="s">
        <v>28</v>
      </c>
      <c r="J36" s="5"/>
      <c r="K36" s="26">
        <f>SUM(K32:K35)</f>
        <v>8206.23</v>
      </c>
    </row>
    <row r="37" spans="1:11" ht="15.75" thickBot="1" x14ac:dyDescent="0.3">
      <c r="A37" s="13"/>
      <c r="B37" s="20"/>
      <c r="C37" s="13"/>
      <c r="D37" s="13"/>
      <c r="E37" s="13"/>
      <c r="F37" s="13"/>
      <c r="G37" s="13"/>
      <c r="H37" s="13"/>
      <c r="I37" s="13"/>
      <c r="J37" s="14"/>
      <c r="K37" s="14"/>
    </row>
    <row r="38" spans="1:11" ht="45" x14ac:dyDescent="0.25">
      <c r="A38" s="1" t="s">
        <v>0</v>
      </c>
      <c r="B38" s="3" t="s">
        <v>1</v>
      </c>
      <c r="C38" s="21" t="s">
        <v>12</v>
      </c>
      <c r="D38" s="21" t="s">
        <v>26</v>
      </c>
      <c r="E38" s="21" t="s">
        <v>15</v>
      </c>
      <c r="F38" s="21" t="s">
        <v>24</v>
      </c>
      <c r="G38" s="21" t="s">
        <v>16</v>
      </c>
      <c r="H38" s="21" t="s">
        <v>25</v>
      </c>
      <c r="I38" s="21" t="s">
        <v>19</v>
      </c>
      <c r="J38" s="21" t="s">
        <v>18</v>
      </c>
      <c r="K38" s="21" t="s">
        <v>17</v>
      </c>
    </row>
    <row r="39" spans="1:11" x14ac:dyDescent="0.25">
      <c r="A39" s="28" t="s">
        <v>10</v>
      </c>
      <c r="B39" s="15">
        <v>2020</v>
      </c>
      <c r="C39">
        <v>13</v>
      </c>
      <c r="D39" s="31" t="s">
        <v>27</v>
      </c>
      <c r="E39" s="5">
        <v>46.41</v>
      </c>
      <c r="F39">
        <v>2.96</v>
      </c>
      <c r="G39" s="5">
        <f>SUM(F39*C39)</f>
        <v>38.479999999999997</v>
      </c>
      <c r="H39">
        <v>0.48</v>
      </c>
      <c r="I39">
        <v>272.06</v>
      </c>
      <c r="J39" s="5">
        <f>SUM(I39*H39)</f>
        <v>130.58879999999999</v>
      </c>
      <c r="K39" s="5">
        <f>E39+G39+J39</f>
        <v>215.47879999999998</v>
      </c>
    </row>
    <row r="40" spans="1:11" x14ac:dyDescent="0.25">
      <c r="B40" s="15" t="s">
        <v>3</v>
      </c>
      <c r="C40">
        <v>0</v>
      </c>
      <c r="D40">
        <v>3.64</v>
      </c>
      <c r="E40" s="5">
        <v>0</v>
      </c>
      <c r="F40">
        <v>2.96</v>
      </c>
      <c r="G40" s="5">
        <v>0</v>
      </c>
      <c r="H40">
        <v>0.48</v>
      </c>
      <c r="I40">
        <v>272.06</v>
      </c>
      <c r="J40" s="5">
        <v>65.3</v>
      </c>
      <c r="K40" s="5">
        <f t="shared" ref="K40:K42" si="5">E40+G40+J40</f>
        <v>65.3</v>
      </c>
    </row>
    <row r="41" spans="1:11" x14ac:dyDescent="0.25">
      <c r="B41" s="15" t="s">
        <v>4</v>
      </c>
      <c r="C41">
        <v>38</v>
      </c>
      <c r="D41">
        <v>4.04</v>
      </c>
      <c r="E41" s="5">
        <v>153.69</v>
      </c>
      <c r="F41">
        <v>3.08</v>
      </c>
      <c r="G41" s="5">
        <v>117.04</v>
      </c>
      <c r="H41">
        <v>0.37</v>
      </c>
      <c r="I41">
        <v>272.06</v>
      </c>
      <c r="J41" s="5">
        <v>50.33</v>
      </c>
      <c r="K41" s="5">
        <f t="shared" si="5"/>
        <v>321.06</v>
      </c>
    </row>
    <row r="42" spans="1:11" x14ac:dyDescent="0.25">
      <c r="B42" s="15">
        <v>2022</v>
      </c>
      <c r="C42">
        <v>75</v>
      </c>
      <c r="D42">
        <v>4.71</v>
      </c>
      <c r="E42">
        <v>353.1</v>
      </c>
      <c r="F42">
        <v>3.36</v>
      </c>
      <c r="G42">
        <v>252</v>
      </c>
      <c r="H42">
        <v>0.44</v>
      </c>
      <c r="I42">
        <v>272.06</v>
      </c>
      <c r="J42" s="5">
        <v>119.71</v>
      </c>
      <c r="K42" s="5">
        <f t="shared" si="5"/>
        <v>724.81000000000006</v>
      </c>
    </row>
    <row r="43" spans="1:11" x14ac:dyDescent="0.25">
      <c r="B43" s="15" t="s">
        <v>28</v>
      </c>
      <c r="J43" s="5"/>
      <c r="K43" s="26">
        <f>SUM(K39:K42)</f>
        <v>1326.6487999999999</v>
      </c>
    </row>
    <row r="44" spans="1:11" ht="15.75" thickBot="1" x14ac:dyDescent="0.3">
      <c r="A44" s="10"/>
      <c r="B44" s="16"/>
      <c r="C44" s="10"/>
      <c r="D44" s="10"/>
      <c r="E44" s="10"/>
      <c r="F44" s="10"/>
      <c r="G44" s="10"/>
      <c r="H44" s="10"/>
      <c r="I44" s="10"/>
      <c r="J44" s="12"/>
      <c r="K44" s="14"/>
    </row>
    <row r="45" spans="1:11" x14ac:dyDescent="0.25">
      <c r="B45" s="15"/>
      <c r="J45" s="5"/>
      <c r="K45" s="26"/>
    </row>
    <row r="46" spans="1:11" x14ac:dyDescent="0.25">
      <c r="B46" s="15"/>
      <c r="J46" s="5"/>
      <c r="K46" s="26"/>
    </row>
    <row r="47" spans="1:11" x14ac:dyDescent="0.25">
      <c r="B47" s="15"/>
      <c r="J47" s="5"/>
      <c r="K47" s="26"/>
    </row>
    <row r="48" spans="1:11" x14ac:dyDescent="0.25">
      <c r="B48" s="15"/>
      <c r="J48" s="5"/>
      <c r="K48" s="26"/>
    </row>
    <row r="49" spans="1:11" x14ac:dyDescent="0.25">
      <c r="B49" s="15"/>
      <c r="J49" s="5"/>
      <c r="K49" s="26"/>
    </row>
    <row r="50" spans="1:11" ht="15.75" thickBot="1" x14ac:dyDescent="0.3">
      <c r="A50" s="10"/>
      <c r="B50" s="16"/>
      <c r="C50" s="10"/>
      <c r="D50" s="10"/>
      <c r="E50" s="10"/>
      <c r="F50" s="10"/>
      <c r="G50" s="10"/>
      <c r="H50" s="10"/>
      <c r="I50" s="10"/>
      <c r="J50" s="12"/>
      <c r="K50" s="12"/>
    </row>
    <row r="51" spans="1:11" ht="45" x14ac:dyDescent="0.25">
      <c r="A51" s="1" t="s">
        <v>0</v>
      </c>
      <c r="B51" s="3" t="s">
        <v>1</v>
      </c>
      <c r="C51" s="21" t="s">
        <v>12</v>
      </c>
      <c r="D51" s="21" t="s">
        <v>26</v>
      </c>
      <c r="E51" s="21" t="s">
        <v>15</v>
      </c>
      <c r="F51" s="21" t="s">
        <v>24</v>
      </c>
      <c r="G51" s="21" t="s">
        <v>16</v>
      </c>
      <c r="H51" s="21" t="s">
        <v>25</v>
      </c>
      <c r="I51" s="21" t="s">
        <v>19</v>
      </c>
      <c r="J51" s="21" t="s">
        <v>18</v>
      </c>
      <c r="K51" s="21" t="s">
        <v>17</v>
      </c>
    </row>
    <row r="52" spans="1:11" x14ac:dyDescent="0.25">
      <c r="A52" s="28" t="s">
        <v>11</v>
      </c>
      <c r="B52" s="15">
        <v>2020</v>
      </c>
      <c r="C52">
        <v>37</v>
      </c>
      <c r="D52" s="31" t="s">
        <v>27</v>
      </c>
      <c r="E52" s="5">
        <v>132.09</v>
      </c>
      <c r="F52">
        <v>2.96</v>
      </c>
      <c r="G52" s="5">
        <f>SUM(F52*C52)</f>
        <v>109.52</v>
      </c>
      <c r="H52">
        <v>0</v>
      </c>
      <c r="I52">
        <v>0</v>
      </c>
      <c r="J52" s="5">
        <f>SUM(I52*H52)</f>
        <v>0</v>
      </c>
      <c r="K52" s="5">
        <f>E52+G52+J52</f>
        <v>241.61</v>
      </c>
    </row>
    <row r="53" spans="1:11" x14ac:dyDescent="0.25">
      <c r="B53" s="15" t="s">
        <v>3</v>
      </c>
      <c r="C53">
        <v>9</v>
      </c>
      <c r="D53">
        <v>3.64</v>
      </c>
      <c r="E53" s="5">
        <v>32.74</v>
      </c>
      <c r="F53">
        <v>2.96</v>
      </c>
      <c r="G53" s="5">
        <v>26.64</v>
      </c>
      <c r="H53">
        <v>0</v>
      </c>
      <c r="I53">
        <v>0</v>
      </c>
      <c r="J53" s="5">
        <v>0</v>
      </c>
      <c r="K53" s="5">
        <f t="shared" ref="K53:K55" si="6">E53+G53+J53</f>
        <v>59.38</v>
      </c>
    </row>
    <row r="54" spans="1:11" x14ac:dyDescent="0.25">
      <c r="B54" s="15" t="s">
        <v>4</v>
      </c>
      <c r="C54">
        <v>52</v>
      </c>
      <c r="D54">
        <v>4.04</v>
      </c>
      <c r="E54" s="5">
        <v>210.32</v>
      </c>
      <c r="F54">
        <v>3.08</v>
      </c>
      <c r="G54" s="5">
        <v>160.16</v>
      </c>
      <c r="H54">
        <v>0</v>
      </c>
      <c r="I54">
        <v>0</v>
      </c>
      <c r="J54" s="5">
        <v>0</v>
      </c>
      <c r="K54" s="5">
        <f t="shared" si="6"/>
        <v>370.48</v>
      </c>
    </row>
    <row r="55" spans="1:11" x14ac:dyDescent="0.25">
      <c r="B55" s="15">
        <v>2022</v>
      </c>
      <c r="C55">
        <v>117</v>
      </c>
      <c r="D55">
        <v>4.71</v>
      </c>
      <c r="E55" s="5">
        <v>550.84</v>
      </c>
      <c r="F55">
        <v>3.36</v>
      </c>
      <c r="G55" s="5">
        <v>393.12</v>
      </c>
      <c r="H55">
        <v>0</v>
      </c>
      <c r="I55">
        <v>0</v>
      </c>
      <c r="J55" s="5">
        <v>0</v>
      </c>
      <c r="K55" s="5">
        <f t="shared" si="6"/>
        <v>943.96</v>
      </c>
    </row>
    <row r="56" spans="1:11" x14ac:dyDescent="0.25">
      <c r="B56" s="15" t="s">
        <v>28</v>
      </c>
      <c r="J56" s="5"/>
      <c r="K56" s="26">
        <f>SUM(K52:K55)</f>
        <v>1615.43</v>
      </c>
    </row>
    <row r="57" spans="1:11" ht="15.75" thickBot="1" x14ac:dyDescent="0.3">
      <c r="A57" s="10"/>
      <c r="B57" s="16"/>
      <c r="C57" s="10"/>
      <c r="D57" s="10"/>
      <c r="E57" s="10"/>
      <c r="F57" s="10"/>
      <c r="G57" s="10"/>
      <c r="H57" s="10"/>
      <c r="I57" s="10"/>
      <c r="J57" s="12"/>
      <c r="K57" s="12"/>
    </row>
    <row r="58" spans="1:11" x14ac:dyDescent="0.25">
      <c r="B58" s="15"/>
    </row>
    <row r="59" spans="1:11" x14ac:dyDescent="0.25">
      <c r="B59" s="15"/>
      <c r="H59" s="32" t="s">
        <v>29</v>
      </c>
      <c r="I59" s="32"/>
      <c r="J59" s="32"/>
      <c r="K59" s="33">
        <f>K56+K43+K36+K29+K22+K15+K8</f>
        <v>20184.220399999998</v>
      </c>
    </row>
    <row r="60" spans="1:11" ht="15.75" thickBot="1" x14ac:dyDescent="0.3">
      <c r="A60" s="10"/>
      <c r="B60" s="16"/>
      <c r="C60" s="10"/>
      <c r="D60" s="10"/>
      <c r="E60" s="10"/>
      <c r="F60" s="10"/>
      <c r="G60" s="10"/>
      <c r="H60" s="10"/>
      <c r="I60" s="10"/>
      <c r="J60" s="10"/>
      <c r="K60" s="10"/>
    </row>
    <row r="61" spans="1:11" x14ac:dyDescent="0.25">
      <c r="B61" s="15"/>
    </row>
    <row r="62" spans="1:11" x14ac:dyDescent="0.25">
      <c r="B62" s="15"/>
    </row>
    <row r="63" spans="1:11" x14ac:dyDescent="0.25">
      <c r="B63" s="15"/>
    </row>
    <row r="64" spans="1:11" ht="18.75" x14ac:dyDescent="0.3">
      <c r="A64" s="23" t="s">
        <v>20</v>
      </c>
      <c r="B64" s="15"/>
    </row>
    <row r="65" spans="1:4" x14ac:dyDescent="0.25">
      <c r="B65" s="15"/>
    </row>
    <row r="66" spans="1:4" ht="37.5" customHeight="1" x14ac:dyDescent="0.25">
      <c r="A66" s="25" t="s">
        <v>1</v>
      </c>
      <c r="B66" s="21" t="s">
        <v>21</v>
      </c>
      <c r="C66" s="21" t="s">
        <v>22</v>
      </c>
      <c r="D66" s="25" t="s">
        <v>23</v>
      </c>
    </row>
    <row r="67" spans="1:4" x14ac:dyDescent="0.25">
      <c r="A67">
        <v>2020</v>
      </c>
      <c r="B67" s="24">
        <v>18554</v>
      </c>
      <c r="C67" s="2">
        <v>0.5</v>
      </c>
      <c r="D67" s="5">
        <f>B67*C67</f>
        <v>9277</v>
      </c>
    </row>
    <row r="68" spans="1:4" x14ac:dyDescent="0.25">
      <c r="A68">
        <v>2021</v>
      </c>
      <c r="B68" s="24">
        <v>11776</v>
      </c>
      <c r="C68" s="2">
        <v>0.53</v>
      </c>
      <c r="D68" s="5">
        <f t="shared" ref="D68:D69" si="7">B68*C68</f>
        <v>6241.2800000000007</v>
      </c>
    </row>
    <row r="69" spans="1:4" x14ac:dyDescent="0.25">
      <c r="A69">
        <v>2022</v>
      </c>
      <c r="B69" s="24">
        <v>16075</v>
      </c>
      <c r="C69" s="2">
        <v>0.53</v>
      </c>
      <c r="D69" s="27">
        <f t="shared" si="7"/>
        <v>8519.75</v>
      </c>
    </row>
    <row r="70" spans="1:4" x14ac:dyDescent="0.25">
      <c r="B70" s="15"/>
      <c r="D70" s="26">
        <f>SUM(D67:D69)</f>
        <v>24038.03</v>
      </c>
    </row>
    <row r="71" spans="1:4" x14ac:dyDescent="0.25">
      <c r="B71" s="15"/>
    </row>
    <row r="72" spans="1:4" x14ac:dyDescent="0.25">
      <c r="B72" s="15"/>
    </row>
    <row r="73" spans="1:4" x14ac:dyDescent="0.25">
      <c r="B73" s="15"/>
    </row>
    <row r="74" spans="1:4" x14ac:dyDescent="0.25">
      <c r="B74" s="15"/>
    </row>
    <row r="75" spans="1:4" x14ac:dyDescent="0.25">
      <c r="B75" s="15"/>
    </row>
    <row r="76" spans="1:4" x14ac:dyDescent="0.25">
      <c r="B76" s="15"/>
    </row>
    <row r="77" spans="1:4" x14ac:dyDescent="0.25">
      <c r="B77" s="15"/>
    </row>
    <row r="78" spans="1:4" x14ac:dyDescent="0.25">
      <c r="B78" s="15"/>
    </row>
    <row r="79" spans="1:4" x14ac:dyDescent="0.25">
      <c r="B79" s="15"/>
    </row>
    <row r="80" spans="1:4" x14ac:dyDescent="0.25">
      <c r="B80" s="15"/>
    </row>
    <row r="81" spans="2:2" x14ac:dyDescent="0.25">
      <c r="B81" s="15"/>
    </row>
    <row r="82" spans="2:2" x14ac:dyDescent="0.25">
      <c r="B82" s="15"/>
    </row>
    <row r="83" spans="2:2" x14ac:dyDescent="0.25">
      <c r="B83" s="15"/>
    </row>
    <row r="84" spans="2:2" x14ac:dyDescent="0.25">
      <c r="B84" s="15"/>
    </row>
    <row r="85" spans="2:2" x14ac:dyDescent="0.25">
      <c r="B85" s="15"/>
    </row>
    <row r="86" spans="2:2" x14ac:dyDescent="0.25">
      <c r="B86" s="15"/>
    </row>
    <row r="87" spans="2:2" x14ac:dyDescent="0.25">
      <c r="B87" s="15"/>
    </row>
    <row r="88" spans="2:2" x14ac:dyDescent="0.25">
      <c r="B88" s="15"/>
    </row>
    <row r="89" spans="2:2" x14ac:dyDescent="0.25">
      <c r="B89" s="15"/>
    </row>
    <row r="90" spans="2:2" x14ac:dyDescent="0.25">
      <c r="B90" s="15"/>
    </row>
    <row r="91" spans="2:2" x14ac:dyDescent="0.25">
      <c r="B91" s="15"/>
    </row>
    <row r="92" spans="2:2" x14ac:dyDescent="0.25">
      <c r="B92" s="15"/>
    </row>
    <row r="93" spans="2:2" x14ac:dyDescent="0.25">
      <c r="B93" s="15"/>
    </row>
    <row r="94" spans="2:2" x14ac:dyDescent="0.25">
      <c r="B94" s="15"/>
    </row>
    <row r="95" spans="2:2" x14ac:dyDescent="0.25">
      <c r="B95" s="15"/>
    </row>
    <row r="96" spans="2:2" x14ac:dyDescent="0.25">
      <c r="B96" s="15"/>
    </row>
    <row r="97" spans="2:2" x14ac:dyDescent="0.25">
      <c r="B97" s="15"/>
    </row>
    <row r="98" spans="2:2" x14ac:dyDescent="0.25">
      <c r="B98" s="15"/>
    </row>
    <row r="99" spans="2:2" x14ac:dyDescent="0.25">
      <c r="B99" s="15"/>
    </row>
    <row r="100" spans="2:2" x14ac:dyDescent="0.25">
      <c r="B100" s="15"/>
    </row>
    <row r="101" spans="2:2" x14ac:dyDescent="0.25">
      <c r="B101" s="15"/>
    </row>
    <row r="102" spans="2:2" x14ac:dyDescent="0.25">
      <c r="B102" s="15"/>
    </row>
    <row r="103" spans="2:2" x14ac:dyDescent="0.25">
      <c r="B103" s="15"/>
    </row>
    <row r="104" spans="2:2" x14ac:dyDescent="0.25">
      <c r="B104" s="15"/>
    </row>
    <row r="105" spans="2:2" x14ac:dyDescent="0.25">
      <c r="B105" s="15"/>
    </row>
    <row r="106" spans="2:2" x14ac:dyDescent="0.25">
      <c r="B106" s="15"/>
    </row>
    <row r="107" spans="2:2" x14ac:dyDescent="0.25">
      <c r="B107" s="15"/>
    </row>
    <row r="108" spans="2:2" x14ac:dyDescent="0.25">
      <c r="B108" s="15"/>
    </row>
    <row r="109" spans="2:2" x14ac:dyDescent="0.25">
      <c r="B109" s="15"/>
    </row>
    <row r="110" spans="2:2" x14ac:dyDescent="0.25">
      <c r="B110" s="15"/>
    </row>
    <row r="111" spans="2:2" x14ac:dyDescent="0.25">
      <c r="B111" s="15"/>
    </row>
    <row r="112" spans="2:2" x14ac:dyDescent="0.25">
      <c r="B112" s="15"/>
    </row>
    <row r="113" spans="2:2" x14ac:dyDescent="0.25">
      <c r="B113" s="15"/>
    </row>
    <row r="114" spans="2:2" x14ac:dyDescent="0.25">
      <c r="B114" s="15"/>
    </row>
    <row r="115" spans="2:2" x14ac:dyDescent="0.25">
      <c r="B115" s="15"/>
    </row>
    <row r="116" spans="2:2" x14ac:dyDescent="0.25">
      <c r="B116" s="15"/>
    </row>
    <row r="117" spans="2:2" x14ac:dyDescent="0.25">
      <c r="B117" s="15"/>
    </row>
    <row r="118" spans="2:2" x14ac:dyDescent="0.25">
      <c r="B118" s="15"/>
    </row>
    <row r="119" spans="2:2" x14ac:dyDescent="0.25">
      <c r="B119" s="15"/>
    </row>
    <row r="120" spans="2:2" x14ac:dyDescent="0.25">
      <c r="B120" s="15"/>
    </row>
    <row r="121" spans="2:2" x14ac:dyDescent="0.25">
      <c r="B121" s="15"/>
    </row>
  </sheetData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Schmitt, Tamara</dc:creator>
  <cp:lastModifiedBy>Bauer, Daniel</cp:lastModifiedBy>
  <cp:lastPrinted>2023-02-07T10:28:54Z</cp:lastPrinted>
  <dcterms:created xsi:type="dcterms:W3CDTF">2023-01-18T07:49:20Z</dcterms:created>
  <dcterms:modified xsi:type="dcterms:W3CDTF">2023-02-13T11:59:01Z</dcterms:modified>
</cp:coreProperties>
</file>